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PERHTGN REKLAME TETAP" sheetId="5" r:id="rId1"/>
    <sheet name="PERHTGN REKLAME INSIDENTIL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51" i="5"/>
  <c r="H51" s="1"/>
  <c r="I51" s="1"/>
  <c r="J51" s="1"/>
  <c r="G50"/>
  <c r="H50" s="1"/>
  <c r="I50" s="1"/>
  <c r="J50" s="1"/>
  <c r="G49"/>
  <c r="H49" s="1"/>
  <c r="I49" s="1"/>
  <c r="J49" s="1"/>
  <c r="G48"/>
  <c r="H48" s="1"/>
  <c r="I48" s="1"/>
  <c r="J48" s="1"/>
  <c r="G47"/>
  <c r="H47" s="1"/>
  <c r="I47" s="1"/>
  <c r="J47" s="1"/>
  <c r="G46"/>
  <c r="H46" s="1"/>
  <c r="I46" s="1"/>
  <c r="J46" s="1"/>
  <c r="G45"/>
  <c r="H45" s="1"/>
  <c r="I45" s="1"/>
  <c r="J45" s="1"/>
  <c r="G44"/>
  <c r="H44" s="1"/>
  <c r="I44" s="1"/>
  <c r="J44" s="1"/>
  <c r="E11" i="2"/>
  <c r="F11" s="1"/>
  <c r="G11" s="1"/>
  <c r="E10"/>
  <c r="F10" s="1"/>
  <c r="G10" s="1"/>
  <c r="E8"/>
  <c r="F8" s="1"/>
  <c r="G8" s="1"/>
  <c r="E9"/>
  <c r="F9" s="1"/>
  <c r="G9" s="1"/>
  <c r="G64" i="5"/>
  <c r="H64" s="1"/>
  <c r="I64" s="1"/>
  <c r="J64" s="1"/>
  <c r="G63"/>
  <c r="H63" s="1"/>
  <c r="I63" s="1"/>
  <c r="J63" s="1"/>
  <c r="G62"/>
  <c r="H62" s="1"/>
  <c r="I62" s="1"/>
  <c r="J62" s="1"/>
  <c r="G61"/>
  <c r="H61" s="1"/>
  <c r="I61" s="1"/>
  <c r="J61" s="1"/>
  <c r="G60"/>
  <c r="H60" s="1"/>
  <c r="I60" s="1"/>
  <c r="J60" s="1"/>
  <c r="G59"/>
  <c r="H59" s="1"/>
  <c r="I59" s="1"/>
  <c r="J59" s="1"/>
  <c r="G58"/>
  <c r="H58" s="1"/>
  <c r="I58" s="1"/>
  <c r="J58" s="1"/>
  <c r="G57"/>
  <c r="H57" s="1"/>
  <c r="I57" s="1"/>
  <c r="J57" s="1"/>
  <c r="G36"/>
  <c r="H36" s="1"/>
  <c r="I36" s="1"/>
  <c r="J36" s="1"/>
  <c r="G35"/>
  <c r="H35" s="1"/>
  <c r="I35" s="1"/>
  <c r="J35" s="1"/>
  <c r="G34"/>
  <c r="H34" s="1"/>
  <c r="I34" s="1"/>
  <c r="J34" s="1"/>
  <c r="G33"/>
  <c r="H33" s="1"/>
  <c r="I33" s="1"/>
  <c r="J33" s="1"/>
  <c r="G32"/>
  <c r="H32" s="1"/>
  <c r="I32" s="1"/>
  <c r="J32" s="1"/>
  <c r="G31"/>
  <c r="H31" s="1"/>
  <c r="I31" s="1"/>
  <c r="J31" s="1"/>
  <c r="G30"/>
  <c r="H30" s="1"/>
  <c r="I30" s="1"/>
  <c r="J30" s="1"/>
  <c r="G29"/>
  <c r="H29" s="1"/>
  <c r="I29" s="1"/>
  <c r="J29" s="1"/>
  <c r="E12" i="2"/>
  <c r="F12" s="1"/>
  <c r="G12" s="1"/>
  <c r="E7"/>
  <c r="F7" s="1"/>
  <c r="G7" s="1"/>
  <c r="E6"/>
  <c r="F6" s="1"/>
  <c r="G6" s="1"/>
  <c r="G24" i="5"/>
  <c r="H24" s="1"/>
  <c r="I24" s="1"/>
  <c r="J24" s="1"/>
  <c r="G23"/>
  <c r="H23" s="1"/>
  <c r="I23" s="1"/>
  <c r="J23" s="1"/>
  <c r="G22"/>
  <c r="H22" s="1"/>
  <c r="I22" s="1"/>
  <c r="J22" s="1"/>
  <c r="G21"/>
  <c r="H21" s="1"/>
  <c r="I21" s="1"/>
  <c r="J21" s="1"/>
  <c r="G20"/>
  <c r="H20" s="1"/>
  <c r="I20" s="1"/>
  <c r="J20" s="1"/>
  <c r="G19"/>
  <c r="H19" s="1"/>
  <c r="I19" s="1"/>
  <c r="J19" s="1"/>
  <c r="G18"/>
  <c r="H18" s="1"/>
  <c r="I18" s="1"/>
  <c r="J18" s="1"/>
  <c r="G17"/>
  <c r="H17" s="1"/>
  <c r="I17" s="1"/>
  <c r="J17" s="1"/>
</calcChain>
</file>

<file path=xl/sharedStrings.xml><?xml version="1.0" encoding="utf-8"?>
<sst xmlns="http://schemas.openxmlformats.org/spreadsheetml/2006/main" count="115" uniqueCount="59">
  <si>
    <t>NO</t>
  </si>
  <si>
    <t>LOKASI</t>
  </si>
  <si>
    <t>KELAS JALAN</t>
  </si>
  <si>
    <t>SUDUT PANDANG</t>
  </si>
  <si>
    <t>NILAI LOKASI</t>
  </si>
  <si>
    <t>INDEKS</t>
  </si>
  <si>
    <t>NJOPR</t>
  </si>
  <si>
    <t>NILAI KELAS JALAN DAN SUDUT PANDANG (INDEKS X NJOPR)</t>
  </si>
  <si>
    <t>NSPR</t>
  </si>
  <si>
    <t>NSR</t>
  </si>
  <si>
    <t>Kawasan Perdangangan, Kota Kabupaten, Kota Kecamatan</t>
  </si>
  <si>
    <t>JENIS REKLAME</t>
  </si>
  <si>
    <t>SATUAN UKURAN</t>
  </si>
  <si>
    <t>NSPR (NJOPR X 50%)</t>
  </si>
  <si>
    <t>TARIF PAJAK (Rp)</t>
  </si>
  <si>
    <t>Reklame Kendaraan</t>
  </si>
  <si>
    <t>Suara</t>
  </si>
  <si>
    <t>Film/Slide</t>
  </si>
  <si>
    <t>Peragaan</t>
  </si>
  <si>
    <t>Balon Udara</t>
  </si>
  <si>
    <t>Hari</t>
  </si>
  <si>
    <t>1 buah</t>
  </si>
  <si>
    <t>Lembar</t>
  </si>
  <si>
    <t>MASA PAJAK</t>
  </si>
  <si>
    <t>Dua Minggu</t>
  </si>
  <si>
    <t>Satu Bulan</t>
  </si>
  <si>
    <t>Unit</t>
  </si>
  <si>
    <t>PENETAPAN NILAI SEWA REKLAME</t>
  </si>
  <si>
    <t>(7 = 5 x 6)</t>
  </si>
  <si>
    <t>(8 = 4+7)</t>
  </si>
  <si>
    <t>(9 = 6+8)</t>
  </si>
  <si>
    <t>(10 = 9 x 20%)</t>
  </si>
  <si>
    <t>A. REKLAME TETAP</t>
  </si>
  <si>
    <t>B. REKLAME INSIDENTIL</t>
  </si>
  <si>
    <t>M²</t>
  </si>
  <si>
    <t>Satu Hari</t>
  </si>
  <si>
    <t>Selebaran/Brosur/Leafeat/Stiker/ Poster</t>
  </si>
  <si>
    <t>Kain spanduk/umbul-umbul /sunscreeN/banner</t>
  </si>
  <si>
    <t>Satu Tahun</t>
  </si>
  <si>
    <r>
      <t xml:space="preserve">    1. MEGATRON / VIDEOTRON dalam satuan ukuran M</t>
    </r>
    <r>
      <rPr>
        <sz val="12"/>
        <color theme="1"/>
        <rFont val="Calibri"/>
        <family val="2"/>
      </rPr>
      <t>²</t>
    </r>
  </si>
  <si>
    <r>
      <t xml:space="preserve">     2. BILLBOARD dalam satuan ukuran M</t>
    </r>
    <r>
      <rPr>
        <sz val="12"/>
        <color theme="1"/>
        <rFont val="Calibri"/>
        <family val="2"/>
      </rPr>
      <t>²</t>
    </r>
  </si>
  <si>
    <r>
      <t xml:space="preserve">      3. BALIHO dalam satuan ukuran M</t>
    </r>
    <r>
      <rPr>
        <sz val="12"/>
        <color theme="1"/>
        <rFont val="Calibri"/>
        <family val="2"/>
      </rPr>
      <t>²</t>
    </r>
  </si>
  <si>
    <r>
      <t xml:space="preserve">     4. PAPAN / SHOP SIGN / TINE PLATE / NEON BOX  dalam satuan ukuran M</t>
    </r>
    <r>
      <rPr>
        <sz val="12"/>
        <color theme="1"/>
        <rFont val="Calibri"/>
        <family val="2"/>
      </rPr>
      <t>²</t>
    </r>
  </si>
  <si>
    <r>
      <t>TARIF PAJAK/M</t>
    </r>
    <r>
      <rPr>
        <sz val="11"/>
        <color theme="1"/>
        <rFont val="Calibri"/>
        <family val="2"/>
      </rPr>
      <t>²</t>
    </r>
  </si>
  <si>
    <t>Jl. Provinsi /        Jl. Alteri</t>
  </si>
  <si>
    <t>Jl. Kabupaten /         Jl. Kolektor</t>
  </si>
  <si>
    <t>Jl. Kabupaten /        Jl. Kolektor</t>
  </si>
  <si>
    <t>Jl. Provinsi /         Jl. Alteri</t>
  </si>
  <si>
    <t>6 = (4 + 5)</t>
  </si>
  <si>
    <t>7 = (6 x 20%)</t>
  </si>
  <si>
    <t>Salinan sesuai dengan aslinya</t>
  </si>
  <si>
    <t>SETDA KABUPATEN LANDAK,</t>
  </si>
  <si>
    <t>NIP. 19680225 199903 1 003</t>
  </si>
  <si>
    <t>Pj. BUPATI LANDAK,</t>
  </si>
  <si>
    <t>JAKIUS SINYOR</t>
  </si>
  <si>
    <t>KEPALA BAGIAN HUKUM DAN HAM</t>
  </si>
  <si>
    <t>YULIUS, SH.</t>
  </si>
  <si>
    <t>NIP. 19660608 199303 1 008</t>
  </si>
  <si>
    <t>TTD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</si>
</sst>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_);_(* \(#,##0.0\);_(* &quot;-&quot;_);_(@_)"/>
  </numFmts>
  <fonts count="1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2"/>
      <color theme="1"/>
      <name val="Bookman Old Style"/>
      <family val="1"/>
    </font>
    <font>
      <sz val="11"/>
      <color theme="1"/>
      <name val="Bookman Old Style"/>
      <family val="1"/>
    </font>
    <font>
      <sz val="14"/>
      <color theme="1"/>
      <name val="Bookman Old Style"/>
      <family val="1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2"/>
      <color theme="0"/>
      <name val="Bookman Old Style"/>
      <family val="1"/>
    </font>
    <font>
      <sz val="11"/>
      <name val="Calibri"/>
      <family val="2"/>
      <charset val="1"/>
      <scheme val="minor"/>
    </font>
    <font>
      <u/>
      <sz val="12"/>
      <color theme="1"/>
      <name val="Bookman Old Style"/>
      <family val="1"/>
    </font>
    <font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1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3" fillId="0" borderId="0" xfId="0" applyFont="1"/>
    <xf numFmtId="41" fontId="3" fillId="0" borderId="1" xfId="1" applyFont="1" applyBorder="1"/>
    <xf numFmtId="164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1" fontId="3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1219200</xdr:colOff>
      <xdr:row>0</xdr:row>
      <xdr:rowOff>47625</xdr:rowOff>
    </xdr:from>
    <xdr:to>
      <xdr:col>10</xdr:col>
      <xdr:colOff>95250</xdr:colOff>
      <xdr:row>8</xdr:row>
      <xdr:rowOff>133351</xdr:rowOff>
    </xdr:to>
    <xdr:sp macro="" textlink="">
      <xdr:nvSpPr>
        <xdr:cNvPr id="2" name="TextBox 1"/>
        <xdr:cNvSpPr txBox="1"/>
      </xdr:nvSpPr>
      <xdr:spPr>
        <a:xfrm>
          <a:off x="8382000" y="47625"/>
          <a:ext cx="4000500" cy="18383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400">
              <a:latin typeface="Bookman Old Style" pitchFamily="18" charset="0"/>
            </a:rPr>
            <a:t>LAMPIRAN</a:t>
          </a:r>
        </a:p>
        <a:p>
          <a:r>
            <a:rPr lang="id-ID" sz="1400">
              <a:latin typeface="Bookman Old Style" pitchFamily="18" charset="0"/>
            </a:rPr>
            <a:t>PERATURAN BUPATI LANDAK</a:t>
          </a:r>
        </a:p>
        <a:p>
          <a:r>
            <a:rPr lang="id-ID" sz="1400">
              <a:latin typeface="Bookman Old Style" pitchFamily="18" charset="0"/>
            </a:rPr>
            <a:t>NOMOR 86TAHUN 2016</a:t>
          </a:r>
        </a:p>
        <a:p>
          <a:r>
            <a:rPr lang="id-ID" sz="1400">
              <a:latin typeface="Bookman Old Style" pitchFamily="18" charset="0"/>
            </a:rPr>
            <a:t>TENTANG</a:t>
          </a:r>
        </a:p>
        <a:p>
          <a:r>
            <a:rPr lang="id-ID" sz="1400">
              <a:latin typeface="Bookman Old Style" pitchFamily="18" charset="0"/>
            </a:rPr>
            <a:t>PERUBAHAN</a:t>
          </a:r>
          <a:r>
            <a:rPr lang="id-ID" sz="1400" baseline="0">
              <a:latin typeface="Bookman Old Style" pitchFamily="18" charset="0"/>
            </a:rPr>
            <a:t>  ATAS  PERATURAN  BUPATI </a:t>
          </a:r>
        </a:p>
        <a:p>
          <a:r>
            <a:rPr lang="id-ID" sz="1400" baseline="0">
              <a:latin typeface="Bookman Old Style" pitchFamily="18" charset="0"/>
            </a:rPr>
            <a:t>LANDAK NOMOR 5 TAHUN 2015 TENTANG</a:t>
          </a:r>
        </a:p>
        <a:p>
          <a:r>
            <a:rPr lang="id-ID" sz="1400" baseline="0">
              <a:latin typeface="Bookman Old Style" pitchFamily="18" charset="0"/>
            </a:rPr>
            <a:t>PEDOMAN         TEKNIS      PELAKSANAAN</a:t>
          </a:r>
        </a:p>
        <a:p>
          <a:r>
            <a:rPr lang="id-ID" sz="1400" baseline="0">
              <a:latin typeface="Bookman Old Style" pitchFamily="18" charset="0"/>
            </a:rPr>
            <a:t>PEMUNGUTAN PAJAK REKLAME</a:t>
          </a:r>
          <a:endParaRPr lang="id-ID" sz="1400">
            <a:latin typeface="Bookman Old Style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69"/>
  <sheetViews>
    <sheetView tabSelected="1" workbookViewId="0">
      <selection activeCell="F5" sqref="F5"/>
    </sheetView>
  </sheetViews>
  <sheetFormatPr defaultRowHeight="15"/>
  <cols>
    <col min="1" max="1" width="17.28515625" customWidth="1"/>
    <col min="2" max="2" width="19.28515625" customWidth="1"/>
    <col min="3" max="6" width="17.7109375" customWidth="1"/>
    <col min="7" max="7" width="24.42578125" customWidth="1"/>
    <col min="8" max="9" width="16" customWidth="1"/>
    <col min="10" max="10" width="20.42578125" customWidth="1"/>
  </cols>
  <sheetData>
    <row r="3" spans="1:10" ht="18">
      <c r="H3" s="16"/>
    </row>
    <row r="4" spans="1:10" ht="18">
      <c r="H4" s="16"/>
    </row>
    <row r="5" spans="1:10" ht="18">
      <c r="H5" s="16"/>
    </row>
    <row r="6" spans="1:10" ht="18">
      <c r="H6" s="16"/>
    </row>
    <row r="7" spans="1:10" ht="18">
      <c r="H7" s="20"/>
    </row>
    <row r="8" spans="1:10" ht="18">
      <c r="H8" s="20"/>
    </row>
    <row r="9" spans="1:10" ht="18">
      <c r="H9" s="20"/>
    </row>
    <row r="10" spans="1:10" ht="18">
      <c r="A10" s="27" t="s">
        <v>27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0" ht="18">
      <c r="A11" s="15"/>
      <c r="B11" s="15"/>
      <c r="C11" s="15"/>
      <c r="D11" s="15"/>
      <c r="E11" s="15"/>
      <c r="F11" s="15"/>
      <c r="G11" s="15"/>
      <c r="H11" s="15"/>
      <c r="I11" s="15"/>
      <c r="J11" s="15"/>
    </row>
    <row r="12" spans="1:10" ht="15.75">
      <c r="A12" s="1" t="s">
        <v>32</v>
      </c>
    </row>
    <row r="13" spans="1:10" ht="6" customHeight="1">
      <c r="A13" s="1"/>
    </row>
    <row r="14" spans="1:10" ht="15.75">
      <c r="A14" s="1" t="s">
        <v>39</v>
      </c>
    </row>
    <row r="15" spans="1:10" ht="66" customHeight="1">
      <c r="A15" s="2" t="s">
        <v>1</v>
      </c>
      <c r="B15" s="3" t="s">
        <v>2</v>
      </c>
      <c r="C15" s="3" t="s">
        <v>3</v>
      </c>
      <c r="D15" s="3" t="s">
        <v>4</v>
      </c>
      <c r="E15" s="2" t="s">
        <v>5</v>
      </c>
      <c r="F15" s="2" t="s">
        <v>6</v>
      </c>
      <c r="G15" s="3" t="s">
        <v>7</v>
      </c>
      <c r="H15" s="2" t="s">
        <v>8</v>
      </c>
      <c r="I15" s="2" t="s">
        <v>9</v>
      </c>
      <c r="J15" s="3" t="s">
        <v>43</v>
      </c>
    </row>
    <row r="16" spans="1:10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 t="s">
        <v>28</v>
      </c>
      <c r="H16" s="2" t="s">
        <v>29</v>
      </c>
      <c r="I16" s="2" t="s">
        <v>30</v>
      </c>
      <c r="J16" s="2" t="s">
        <v>31</v>
      </c>
    </row>
    <row r="17" spans="1:10" ht="20.100000000000001" customHeight="1">
      <c r="A17" s="24" t="s">
        <v>10</v>
      </c>
      <c r="B17" s="24" t="s">
        <v>44</v>
      </c>
      <c r="C17" s="2">
        <v>1</v>
      </c>
      <c r="D17" s="4">
        <v>250000</v>
      </c>
      <c r="E17" s="5">
        <v>1</v>
      </c>
      <c r="F17" s="4">
        <v>1200000</v>
      </c>
      <c r="G17" s="4">
        <f>E17*F17</f>
        <v>1200000</v>
      </c>
      <c r="H17" s="4">
        <f>D17+G17</f>
        <v>1450000</v>
      </c>
      <c r="I17" s="4">
        <f>F17+H17</f>
        <v>2650000</v>
      </c>
      <c r="J17" s="4">
        <f>I17*20%</f>
        <v>530000</v>
      </c>
    </row>
    <row r="18" spans="1:10" ht="20.100000000000001" customHeight="1">
      <c r="A18" s="25"/>
      <c r="B18" s="25"/>
      <c r="C18" s="2">
        <v>2</v>
      </c>
      <c r="D18" s="4">
        <v>250000</v>
      </c>
      <c r="E18" s="5">
        <v>1.2</v>
      </c>
      <c r="F18" s="4">
        <v>1200000</v>
      </c>
      <c r="G18" s="4">
        <f t="shared" ref="G18:G20" si="0">E18*F18</f>
        <v>1440000</v>
      </c>
      <c r="H18" s="4">
        <f t="shared" ref="H18:H20" si="1">D18+G18</f>
        <v>1690000</v>
      </c>
      <c r="I18" s="4">
        <f t="shared" ref="I18:I20" si="2">F18+H18</f>
        <v>2890000</v>
      </c>
      <c r="J18" s="4">
        <f t="shared" ref="J18:J20" si="3">I18*20%</f>
        <v>578000</v>
      </c>
    </row>
    <row r="19" spans="1:10" ht="20.100000000000001" customHeight="1">
      <c r="A19" s="25"/>
      <c r="B19" s="25"/>
      <c r="C19" s="2">
        <v>3</v>
      </c>
      <c r="D19" s="4">
        <v>250000</v>
      </c>
      <c r="E19" s="5">
        <v>1.3</v>
      </c>
      <c r="F19" s="4">
        <v>1200000</v>
      </c>
      <c r="G19" s="4">
        <f t="shared" si="0"/>
        <v>1560000</v>
      </c>
      <c r="H19" s="4">
        <f t="shared" si="1"/>
        <v>1810000</v>
      </c>
      <c r="I19" s="4">
        <f t="shared" si="2"/>
        <v>3010000</v>
      </c>
      <c r="J19" s="4">
        <f t="shared" si="3"/>
        <v>602000</v>
      </c>
    </row>
    <row r="20" spans="1:10" ht="20.100000000000001" customHeight="1">
      <c r="A20" s="25"/>
      <c r="B20" s="26"/>
      <c r="C20" s="2">
        <v>4</v>
      </c>
      <c r="D20" s="4">
        <v>250000</v>
      </c>
      <c r="E20" s="5">
        <v>1.4</v>
      </c>
      <c r="F20" s="4">
        <v>1200000</v>
      </c>
      <c r="G20" s="4">
        <f t="shared" si="0"/>
        <v>1680000</v>
      </c>
      <c r="H20" s="4">
        <f t="shared" si="1"/>
        <v>1930000</v>
      </c>
      <c r="I20" s="4">
        <f t="shared" si="2"/>
        <v>3130000</v>
      </c>
      <c r="J20" s="4">
        <f t="shared" si="3"/>
        <v>626000</v>
      </c>
    </row>
    <row r="21" spans="1:10" ht="20.100000000000001" customHeight="1">
      <c r="A21" s="25"/>
      <c r="B21" s="24" t="s">
        <v>45</v>
      </c>
      <c r="C21" s="2">
        <v>1</v>
      </c>
      <c r="D21" s="4">
        <v>250000</v>
      </c>
      <c r="E21" s="5">
        <v>0.6</v>
      </c>
      <c r="F21" s="4">
        <v>1200000</v>
      </c>
      <c r="G21" s="4">
        <f t="shared" ref="G21:G24" si="4">E21*F21</f>
        <v>720000</v>
      </c>
      <c r="H21" s="4">
        <f t="shared" ref="H21:H24" si="5">D21+G21</f>
        <v>970000</v>
      </c>
      <c r="I21" s="4">
        <f t="shared" ref="I21:I24" si="6">F21+H21</f>
        <v>2170000</v>
      </c>
      <c r="J21" s="4">
        <f t="shared" ref="J21:J24" si="7">I21*20%</f>
        <v>434000</v>
      </c>
    </row>
    <row r="22" spans="1:10" ht="20.100000000000001" customHeight="1">
      <c r="A22" s="25"/>
      <c r="B22" s="25"/>
      <c r="C22" s="2">
        <v>2</v>
      </c>
      <c r="D22" s="4">
        <v>250000</v>
      </c>
      <c r="E22" s="5">
        <v>0.7</v>
      </c>
      <c r="F22" s="4">
        <v>1200000</v>
      </c>
      <c r="G22" s="4">
        <f t="shared" si="4"/>
        <v>840000</v>
      </c>
      <c r="H22" s="4">
        <f t="shared" si="5"/>
        <v>1090000</v>
      </c>
      <c r="I22" s="4">
        <f t="shared" si="6"/>
        <v>2290000</v>
      </c>
      <c r="J22" s="4">
        <f t="shared" si="7"/>
        <v>458000</v>
      </c>
    </row>
    <row r="23" spans="1:10" ht="20.100000000000001" customHeight="1">
      <c r="A23" s="25"/>
      <c r="B23" s="25"/>
      <c r="C23" s="2">
        <v>3</v>
      </c>
      <c r="D23" s="4">
        <v>250000</v>
      </c>
      <c r="E23" s="5">
        <v>0.8</v>
      </c>
      <c r="F23" s="4">
        <v>1200000</v>
      </c>
      <c r="G23" s="4">
        <f t="shared" si="4"/>
        <v>960000</v>
      </c>
      <c r="H23" s="4">
        <f t="shared" si="5"/>
        <v>1210000</v>
      </c>
      <c r="I23" s="4">
        <f t="shared" si="6"/>
        <v>2410000</v>
      </c>
      <c r="J23" s="4">
        <f t="shared" si="7"/>
        <v>482000</v>
      </c>
    </row>
    <row r="24" spans="1:10" ht="20.100000000000001" customHeight="1">
      <c r="A24" s="26"/>
      <c r="B24" s="26"/>
      <c r="C24" s="2">
        <v>4</v>
      </c>
      <c r="D24" s="4">
        <v>250000</v>
      </c>
      <c r="E24" s="5">
        <v>0.9</v>
      </c>
      <c r="F24" s="4">
        <v>1200000</v>
      </c>
      <c r="G24" s="4">
        <f t="shared" si="4"/>
        <v>1080000</v>
      </c>
      <c r="H24" s="4">
        <f t="shared" si="5"/>
        <v>1330000</v>
      </c>
      <c r="I24" s="4">
        <f t="shared" si="6"/>
        <v>2530000</v>
      </c>
      <c r="J24" s="4">
        <f t="shared" si="7"/>
        <v>506000</v>
      </c>
    </row>
    <row r="25" spans="1:10" ht="15" customHeight="1"/>
    <row r="26" spans="1:10" ht="15" customHeight="1">
      <c r="A26" s="1" t="s">
        <v>40</v>
      </c>
      <c r="B26" s="6"/>
      <c r="C26" s="6"/>
      <c r="D26" s="6"/>
      <c r="E26" s="6"/>
      <c r="F26" s="6"/>
      <c r="G26" s="6"/>
      <c r="H26" s="6"/>
      <c r="I26" s="6"/>
      <c r="J26" s="6"/>
    </row>
    <row r="27" spans="1:10" ht="69.75" customHeight="1">
      <c r="A27" s="2" t="s">
        <v>1</v>
      </c>
      <c r="B27" s="3" t="s">
        <v>2</v>
      </c>
      <c r="C27" s="3" t="s">
        <v>3</v>
      </c>
      <c r="D27" s="3" t="s">
        <v>4</v>
      </c>
      <c r="E27" s="2" t="s">
        <v>5</v>
      </c>
      <c r="F27" s="2" t="s">
        <v>6</v>
      </c>
      <c r="G27" s="3" t="s">
        <v>7</v>
      </c>
      <c r="H27" s="2" t="s">
        <v>8</v>
      </c>
      <c r="I27" s="2" t="s">
        <v>9</v>
      </c>
      <c r="J27" s="3" t="s">
        <v>43</v>
      </c>
    </row>
    <row r="28" spans="1:10" ht="20.100000000000001" customHeight="1">
      <c r="A28" s="2">
        <v>1</v>
      </c>
      <c r="B28" s="2">
        <v>2</v>
      </c>
      <c r="C28" s="2">
        <v>3</v>
      </c>
      <c r="D28" s="2">
        <v>4</v>
      </c>
      <c r="E28" s="2">
        <v>5</v>
      </c>
      <c r="F28" s="2">
        <v>6</v>
      </c>
      <c r="G28" s="2" t="s">
        <v>28</v>
      </c>
      <c r="H28" s="2" t="s">
        <v>29</v>
      </c>
      <c r="I28" s="2" t="s">
        <v>30</v>
      </c>
      <c r="J28" s="2" t="s">
        <v>31</v>
      </c>
    </row>
    <row r="29" spans="1:10" ht="20.100000000000001" customHeight="1">
      <c r="A29" s="24" t="s">
        <v>10</v>
      </c>
      <c r="B29" s="24" t="s">
        <v>44</v>
      </c>
      <c r="C29" s="2">
        <v>1</v>
      </c>
      <c r="D29" s="4">
        <v>250000</v>
      </c>
      <c r="E29" s="5">
        <v>1</v>
      </c>
      <c r="F29" s="4">
        <v>400000</v>
      </c>
      <c r="G29" s="4">
        <f>E29*F29</f>
        <v>400000</v>
      </c>
      <c r="H29" s="4">
        <f>D29+G29</f>
        <v>650000</v>
      </c>
      <c r="I29" s="4">
        <f>F29+H29</f>
        <v>1050000</v>
      </c>
      <c r="J29" s="4">
        <f>I29*20%</f>
        <v>210000</v>
      </c>
    </row>
    <row r="30" spans="1:10" ht="20.100000000000001" customHeight="1">
      <c r="A30" s="25"/>
      <c r="B30" s="25"/>
      <c r="C30" s="2">
        <v>2</v>
      </c>
      <c r="D30" s="4">
        <v>250000</v>
      </c>
      <c r="E30" s="5">
        <v>1.2</v>
      </c>
      <c r="F30" s="4">
        <v>400000</v>
      </c>
      <c r="G30" s="4">
        <f t="shared" ref="G30:G32" si="8">E30*F30</f>
        <v>480000</v>
      </c>
      <c r="H30" s="4">
        <f t="shared" ref="H30:H32" si="9">D30+G30</f>
        <v>730000</v>
      </c>
      <c r="I30" s="4">
        <f t="shared" ref="I30:I32" si="10">F30+H30</f>
        <v>1130000</v>
      </c>
      <c r="J30" s="4">
        <f t="shared" ref="J30:J32" si="11">I30*20%</f>
        <v>226000</v>
      </c>
    </row>
    <row r="31" spans="1:10" ht="20.100000000000001" customHeight="1">
      <c r="A31" s="25"/>
      <c r="B31" s="25"/>
      <c r="C31" s="2">
        <v>3</v>
      </c>
      <c r="D31" s="4">
        <v>250000</v>
      </c>
      <c r="E31" s="5">
        <v>1.3</v>
      </c>
      <c r="F31" s="4">
        <v>400000</v>
      </c>
      <c r="G31" s="4">
        <f t="shared" si="8"/>
        <v>520000</v>
      </c>
      <c r="H31" s="4">
        <f t="shared" si="9"/>
        <v>770000</v>
      </c>
      <c r="I31" s="4">
        <f t="shared" si="10"/>
        <v>1170000</v>
      </c>
      <c r="J31" s="4">
        <f t="shared" si="11"/>
        <v>234000</v>
      </c>
    </row>
    <row r="32" spans="1:10" ht="20.100000000000001" customHeight="1">
      <c r="A32" s="25"/>
      <c r="B32" s="26"/>
      <c r="C32" s="2">
        <v>4</v>
      </c>
      <c r="D32" s="4">
        <v>250000</v>
      </c>
      <c r="E32" s="5">
        <v>1.4</v>
      </c>
      <c r="F32" s="4">
        <v>400000</v>
      </c>
      <c r="G32" s="4">
        <f t="shared" si="8"/>
        <v>560000</v>
      </c>
      <c r="H32" s="4">
        <f t="shared" si="9"/>
        <v>810000</v>
      </c>
      <c r="I32" s="4">
        <f t="shared" si="10"/>
        <v>1210000</v>
      </c>
      <c r="J32" s="4">
        <f t="shared" si="11"/>
        <v>242000</v>
      </c>
    </row>
    <row r="33" spans="1:10" ht="20.100000000000001" customHeight="1">
      <c r="A33" s="25"/>
      <c r="B33" s="24" t="s">
        <v>46</v>
      </c>
      <c r="C33" s="2">
        <v>1</v>
      </c>
      <c r="D33" s="4">
        <v>250000</v>
      </c>
      <c r="E33" s="5">
        <v>0.6</v>
      </c>
      <c r="F33" s="4">
        <v>400000</v>
      </c>
      <c r="G33" s="4">
        <f t="shared" ref="G33:G36" si="12">E33*F33</f>
        <v>240000</v>
      </c>
      <c r="H33" s="4">
        <f t="shared" ref="H33:H36" si="13">D33+G33</f>
        <v>490000</v>
      </c>
      <c r="I33" s="4">
        <f t="shared" ref="I33:I36" si="14">F33+H33</f>
        <v>890000</v>
      </c>
      <c r="J33" s="4">
        <f t="shared" ref="J33:J36" si="15">I33*20%</f>
        <v>178000</v>
      </c>
    </row>
    <row r="34" spans="1:10" ht="20.100000000000001" customHeight="1">
      <c r="A34" s="25"/>
      <c r="B34" s="25"/>
      <c r="C34" s="2">
        <v>2</v>
      </c>
      <c r="D34" s="4">
        <v>250000</v>
      </c>
      <c r="E34" s="5">
        <v>0.7</v>
      </c>
      <c r="F34" s="4">
        <v>400000</v>
      </c>
      <c r="G34" s="4">
        <f t="shared" si="12"/>
        <v>280000</v>
      </c>
      <c r="H34" s="4">
        <f t="shared" si="13"/>
        <v>530000</v>
      </c>
      <c r="I34" s="4">
        <f t="shared" si="14"/>
        <v>930000</v>
      </c>
      <c r="J34" s="4">
        <f t="shared" si="15"/>
        <v>186000</v>
      </c>
    </row>
    <row r="35" spans="1:10" ht="20.100000000000001" customHeight="1">
      <c r="A35" s="25"/>
      <c r="B35" s="25"/>
      <c r="C35" s="2">
        <v>3</v>
      </c>
      <c r="D35" s="4">
        <v>250000</v>
      </c>
      <c r="E35" s="5">
        <v>0.8</v>
      </c>
      <c r="F35" s="4">
        <v>400000</v>
      </c>
      <c r="G35" s="4">
        <f t="shared" si="12"/>
        <v>320000</v>
      </c>
      <c r="H35" s="4">
        <f t="shared" si="13"/>
        <v>570000</v>
      </c>
      <c r="I35" s="4">
        <f t="shared" si="14"/>
        <v>970000</v>
      </c>
      <c r="J35" s="4">
        <f t="shared" si="15"/>
        <v>194000</v>
      </c>
    </row>
    <row r="36" spans="1:10" ht="20.100000000000001" customHeight="1">
      <c r="A36" s="26"/>
      <c r="B36" s="26"/>
      <c r="C36" s="2">
        <v>4</v>
      </c>
      <c r="D36" s="4">
        <v>250000</v>
      </c>
      <c r="E36" s="5">
        <v>0.9</v>
      </c>
      <c r="F36" s="4">
        <v>400000</v>
      </c>
      <c r="G36" s="4">
        <f t="shared" si="12"/>
        <v>360000</v>
      </c>
      <c r="H36" s="4">
        <f t="shared" si="13"/>
        <v>610000</v>
      </c>
      <c r="I36" s="4">
        <f t="shared" si="14"/>
        <v>1010000</v>
      </c>
      <c r="J36" s="4">
        <f t="shared" si="15"/>
        <v>202000</v>
      </c>
    </row>
    <row r="41" spans="1:10" ht="15.75">
      <c r="A41" s="1" t="s">
        <v>41</v>
      </c>
    </row>
    <row r="42" spans="1:10" ht="60">
      <c r="A42" s="2" t="s">
        <v>1</v>
      </c>
      <c r="B42" s="3" t="s">
        <v>2</v>
      </c>
      <c r="C42" s="3" t="s">
        <v>3</v>
      </c>
      <c r="D42" s="3" t="s">
        <v>4</v>
      </c>
      <c r="E42" s="2" t="s">
        <v>5</v>
      </c>
      <c r="F42" s="2" t="s">
        <v>6</v>
      </c>
      <c r="G42" s="3" t="s">
        <v>7</v>
      </c>
      <c r="H42" s="2" t="s">
        <v>8</v>
      </c>
      <c r="I42" s="2" t="s">
        <v>9</v>
      </c>
      <c r="J42" s="3" t="s">
        <v>43</v>
      </c>
    </row>
    <row r="43" spans="1:10" ht="19.5" customHeight="1">
      <c r="A43" s="2">
        <v>1</v>
      </c>
      <c r="B43" s="2">
        <v>2</v>
      </c>
      <c r="C43" s="2">
        <v>3</v>
      </c>
      <c r="D43" s="2">
        <v>4</v>
      </c>
      <c r="E43" s="2">
        <v>5</v>
      </c>
      <c r="F43" s="2">
        <v>6</v>
      </c>
      <c r="G43" s="2" t="s">
        <v>28</v>
      </c>
      <c r="H43" s="2" t="s">
        <v>29</v>
      </c>
      <c r="I43" s="2" t="s">
        <v>30</v>
      </c>
      <c r="J43" s="2" t="s">
        <v>31</v>
      </c>
    </row>
    <row r="44" spans="1:10" ht="20.100000000000001" customHeight="1">
      <c r="A44" s="24" t="s">
        <v>10</v>
      </c>
      <c r="B44" s="24" t="s">
        <v>47</v>
      </c>
      <c r="C44" s="2">
        <v>1</v>
      </c>
      <c r="D44" s="4">
        <v>250000</v>
      </c>
      <c r="E44" s="5">
        <v>1</v>
      </c>
      <c r="F44" s="4">
        <v>275000</v>
      </c>
      <c r="G44" s="4">
        <f>E44*F44</f>
        <v>275000</v>
      </c>
      <c r="H44" s="4">
        <f>D44+G44</f>
        <v>525000</v>
      </c>
      <c r="I44" s="4">
        <f>F44+H44</f>
        <v>800000</v>
      </c>
      <c r="J44" s="4">
        <f>I44*20%</f>
        <v>160000</v>
      </c>
    </row>
    <row r="45" spans="1:10" ht="20.100000000000001" customHeight="1">
      <c r="A45" s="25"/>
      <c r="B45" s="25"/>
      <c r="C45" s="2">
        <v>2</v>
      </c>
      <c r="D45" s="4">
        <v>250000</v>
      </c>
      <c r="E45" s="5">
        <v>1.2</v>
      </c>
      <c r="F45" s="4">
        <v>275000</v>
      </c>
      <c r="G45" s="4">
        <f t="shared" ref="G45:G47" si="16">E45*F45</f>
        <v>330000</v>
      </c>
      <c r="H45" s="4">
        <f t="shared" ref="H45:H47" si="17">D45+G45</f>
        <v>580000</v>
      </c>
      <c r="I45" s="4">
        <f t="shared" ref="I45:I47" si="18">F45+H45</f>
        <v>855000</v>
      </c>
      <c r="J45" s="4">
        <f t="shared" ref="J45:J47" si="19">I45*20%</f>
        <v>171000</v>
      </c>
    </row>
    <row r="46" spans="1:10" ht="20.100000000000001" customHeight="1">
      <c r="A46" s="25"/>
      <c r="B46" s="25"/>
      <c r="C46" s="2">
        <v>3</v>
      </c>
      <c r="D46" s="4">
        <v>250000</v>
      </c>
      <c r="E46" s="5">
        <v>1.3</v>
      </c>
      <c r="F46" s="4">
        <v>275000</v>
      </c>
      <c r="G46" s="4">
        <f t="shared" si="16"/>
        <v>357500</v>
      </c>
      <c r="H46" s="4">
        <f t="shared" si="17"/>
        <v>607500</v>
      </c>
      <c r="I46" s="4">
        <f t="shared" si="18"/>
        <v>882500</v>
      </c>
      <c r="J46" s="4">
        <f t="shared" si="19"/>
        <v>176500</v>
      </c>
    </row>
    <row r="47" spans="1:10" ht="20.100000000000001" customHeight="1">
      <c r="A47" s="25"/>
      <c r="B47" s="26"/>
      <c r="C47" s="2">
        <v>4</v>
      </c>
      <c r="D47" s="4">
        <v>250000</v>
      </c>
      <c r="E47" s="5">
        <v>1.4</v>
      </c>
      <c r="F47" s="4">
        <v>275000</v>
      </c>
      <c r="G47" s="4">
        <f t="shared" si="16"/>
        <v>385000</v>
      </c>
      <c r="H47" s="4">
        <f t="shared" si="17"/>
        <v>635000</v>
      </c>
      <c r="I47" s="4">
        <f t="shared" si="18"/>
        <v>910000</v>
      </c>
      <c r="J47" s="4">
        <f t="shared" si="19"/>
        <v>182000</v>
      </c>
    </row>
    <row r="48" spans="1:10" ht="20.100000000000001" customHeight="1">
      <c r="A48" s="25"/>
      <c r="B48" s="24" t="s">
        <v>46</v>
      </c>
      <c r="C48" s="2">
        <v>1</v>
      </c>
      <c r="D48" s="4">
        <v>250000</v>
      </c>
      <c r="E48" s="5">
        <v>0.6</v>
      </c>
      <c r="F48" s="4">
        <v>275000</v>
      </c>
      <c r="G48" s="4">
        <f t="shared" ref="G48:G51" si="20">E48*F48</f>
        <v>165000</v>
      </c>
      <c r="H48" s="4">
        <f t="shared" ref="H48:H51" si="21">D48+G48</f>
        <v>415000</v>
      </c>
      <c r="I48" s="4">
        <f t="shared" ref="I48:I51" si="22">F48+H48</f>
        <v>690000</v>
      </c>
      <c r="J48" s="4">
        <f t="shared" ref="J48:J51" si="23">I48*20%</f>
        <v>138000</v>
      </c>
    </row>
    <row r="49" spans="1:10" ht="20.100000000000001" customHeight="1">
      <c r="A49" s="25"/>
      <c r="B49" s="25"/>
      <c r="C49" s="2">
        <v>2</v>
      </c>
      <c r="D49" s="4">
        <v>250000</v>
      </c>
      <c r="E49" s="5">
        <v>0.7</v>
      </c>
      <c r="F49" s="4">
        <v>275000</v>
      </c>
      <c r="G49" s="4">
        <f t="shared" si="20"/>
        <v>192500</v>
      </c>
      <c r="H49" s="4">
        <f t="shared" si="21"/>
        <v>442500</v>
      </c>
      <c r="I49" s="4">
        <f t="shared" si="22"/>
        <v>717500</v>
      </c>
      <c r="J49" s="4">
        <f t="shared" si="23"/>
        <v>143500</v>
      </c>
    </row>
    <row r="50" spans="1:10" ht="20.100000000000001" customHeight="1">
      <c r="A50" s="25"/>
      <c r="B50" s="25"/>
      <c r="C50" s="2">
        <v>3</v>
      </c>
      <c r="D50" s="4">
        <v>250000</v>
      </c>
      <c r="E50" s="5">
        <v>0.8</v>
      </c>
      <c r="F50" s="4">
        <v>275000</v>
      </c>
      <c r="G50" s="4">
        <f t="shared" si="20"/>
        <v>220000</v>
      </c>
      <c r="H50" s="4">
        <f t="shared" si="21"/>
        <v>470000</v>
      </c>
      <c r="I50" s="4">
        <f t="shared" si="22"/>
        <v>745000</v>
      </c>
      <c r="J50" s="4">
        <f t="shared" si="23"/>
        <v>149000</v>
      </c>
    </row>
    <row r="51" spans="1:10" ht="20.100000000000001" customHeight="1">
      <c r="A51" s="26"/>
      <c r="B51" s="26"/>
      <c r="C51" s="2">
        <v>4</v>
      </c>
      <c r="D51" s="4">
        <v>250000</v>
      </c>
      <c r="E51" s="5">
        <v>0.9</v>
      </c>
      <c r="F51" s="4">
        <v>275000</v>
      </c>
      <c r="G51" s="4">
        <f t="shared" si="20"/>
        <v>247500</v>
      </c>
      <c r="H51" s="4">
        <f t="shared" si="21"/>
        <v>497500</v>
      </c>
      <c r="I51" s="4">
        <f t="shared" si="22"/>
        <v>772500</v>
      </c>
      <c r="J51" s="4">
        <f t="shared" si="23"/>
        <v>154500</v>
      </c>
    </row>
    <row r="54" spans="1:10" ht="15.75">
      <c r="A54" s="1" t="s">
        <v>42</v>
      </c>
    </row>
    <row r="55" spans="1:10" ht="90" customHeight="1">
      <c r="A55" s="2" t="s">
        <v>1</v>
      </c>
      <c r="B55" s="3" t="s">
        <v>2</v>
      </c>
      <c r="C55" s="3" t="s">
        <v>3</v>
      </c>
      <c r="D55" s="3" t="s">
        <v>4</v>
      </c>
      <c r="E55" s="2" t="s">
        <v>5</v>
      </c>
      <c r="F55" s="2" t="s">
        <v>6</v>
      </c>
      <c r="G55" s="3" t="s">
        <v>7</v>
      </c>
      <c r="H55" s="2" t="s">
        <v>8</v>
      </c>
      <c r="I55" s="2" t="s">
        <v>9</v>
      </c>
      <c r="J55" s="3" t="s">
        <v>43</v>
      </c>
    </row>
    <row r="56" spans="1:10" ht="20.100000000000001" customHeight="1">
      <c r="A56" s="2">
        <v>1</v>
      </c>
      <c r="B56" s="2">
        <v>2</v>
      </c>
      <c r="C56" s="2">
        <v>3</v>
      </c>
      <c r="D56" s="2">
        <v>4</v>
      </c>
      <c r="E56" s="2">
        <v>5</v>
      </c>
      <c r="F56" s="2">
        <v>6</v>
      </c>
      <c r="G56" s="2" t="s">
        <v>28</v>
      </c>
      <c r="H56" s="2" t="s">
        <v>29</v>
      </c>
      <c r="I56" s="2" t="s">
        <v>30</v>
      </c>
      <c r="J56" s="2" t="s">
        <v>31</v>
      </c>
    </row>
    <row r="57" spans="1:10" ht="20.100000000000001" customHeight="1">
      <c r="A57" s="24" t="s">
        <v>10</v>
      </c>
      <c r="B57" s="24" t="s">
        <v>44</v>
      </c>
      <c r="C57" s="2">
        <v>1</v>
      </c>
      <c r="D57" s="7">
        <v>250000</v>
      </c>
      <c r="E57" s="8">
        <v>1</v>
      </c>
      <c r="F57" s="7">
        <v>250000</v>
      </c>
      <c r="G57" s="7">
        <f>E57*F57</f>
        <v>250000</v>
      </c>
      <c r="H57" s="7">
        <f>D57+G57</f>
        <v>500000</v>
      </c>
      <c r="I57" s="7">
        <f>F57+H57</f>
        <v>750000</v>
      </c>
      <c r="J57" s="7">
        <f>I57*20%</f>
        <v>150000</v>
      </c>
    </row>
    <row r="58" spans="1:10" ht="20.100000000000001" customHeight="1">
      <c r="A58" s="25"/>
      <c r="B58" s="25"/>
      <c r="C58" s="2">
        <v>2</v>
      </c>
      <c r="D58" s="7">
        <v>250000</v>
      </c>
      <c r="E58" s="8">
        <v>1.2</v>
      </c>
      <c r="F58" s="7">
        <v>250000</v>
      </c>
      <c r="G58" s="7">
        <f t="shared" ref="G58:G60" si="24">E58*F58</f>
        <v>300000</v>
      </c>
      <c r="H58" s="7">
        <f t="shared" ref="H58:H60" si="25">D58+G58</f>
        <v>550000</v>
      </c>
      <c r="I58" s="7">
        <f t="shared" ref="I58:I60" si="26">F58+H58</f>
        <v>800000</v>
      </c>
      <c r="J58" s="7">
        <f t="shared" ref="J58:J60" si="27">I58*20%</f>
        <v>160000</v>
      </c>
    </row>
    <row r="59" spans="1:10" ht="20.100000000000001" customHeight="1">
      <c r="A59" s="25"/>
      <c r="B59" s="25"/>
      <c r="C59" s="2">
        <v>3</v>
      </c>
      <c r="D59" s="7">
        <v>250000</v>
      </c>
      <c r="E59" s="8">
        <v>1.3</v>
      </c>
      <c r="F59" s="7">
        <v>250000</v>
      </c>
      <c r="G59" s="7">
        <f t="shared" si="24"/>
        <v>325000</v>
      </c>
      <c r="H59" s="7">
        <f t="shared" si="25"/>
        <v>575000</v>
      </c>
      <c r="I59" s="7">
        <f t="shared" si="26"/>
        <v>825000</v>
      </c>
      <c r="J59" s="7">
        <f t="shared" si="27"/>
        <v>165000</v>
      </c>
    </row>
    <row r="60" spans="1:10" ht="20.100000000000001" customHeight="1">
      <c r="A60" s="25"/>
      <c r="B60" s="26"/>
      <c r="C60" s="2">
        <v>4</v>
      </c>
      <c r="D60" s="7">
        <v>250000</v>
      </c>
      <c r="E60" s="8">
        <v>1.4</v>
      </c>
      <c r="F60" s="7">
        <v>250000</v>
      </c>
      <c r="G60" s="7">
        <f t="shared" si="24"/>
        <v>350000</v>
      </c>
      <c r="H60" s="7">
        <f t="shared" si="25"/>
        <v>600000</v>
      </c>
      <c r="I60" s="7">
        <f t="shared" si="26"/>
        <v>850000</v>
      </c>
      <c r="J60" s="7">
        <f t="shared" si="27"/>
        <v>170000</v>
      </c>
    </row>
    <row r="61" spans="1:10" ht="20.100000000000001" customHeight="1">
      <c r="A61" s="25"/>
      <c r="B61" s="24" t="s">
        <v>46</v>
      </c>
      <c r="C61" s="2">
        <v>1</v>
      </c>
      <c r="D61" s="7">
        <v>250000</v>
      </c>
      <c r="E61" s="8">
        <v>0.6</v>
      </c>
      <c r="F61" s="7">
        <v>250000</v>
      </c>
      <c r="G61" s="7">
        <f t="shared" ref="G61:G64" si="28">E61*F61</f>
        <v>150000</v>
      </c>
      <c r="H61" s="7">
        <f t="shared" ref="H61:H64" si="29">D61+G61</f>
        <v>400000</v>
      </c>
      <c r="I61" s="7">
        <f t="shared" ref="I61:I64" si="30">F61+H61</f>
        <v>650000</v>
      </c>
      <c r="J61" s="7">
        <f t="shared" ref="J61:J64" si="31">I61*20%</f>
        <v>130000</v>
      </c>
    </row>
    <row r="62" spans="1:10" ht="20.100000000000001" customHeight="1">
      <c r="A62" s="25"/>
      <c r="B62" s="25"/>
      <c r="C62" s="2">
        <v>2</v>
      </c>
      <c r="D62" s="7">
        <v>250000</v>
      </c>
      <c r="E62" s="8">
        <v>0.7</v>
      </c>
      <c r="F62" s="7">
        <v>250000</v>
      </c>
      <c r="G62" s="7">
        <f t="shared" si="28"/>
        <v>175000</v>
      </c>
      <c r="H62" s="7">
        <f t="shared" si="29"/>
        <v>425000</v>
      </c>
      <c r="I62" s="7">
        <f t="shared" si="30"/>
        <v>675000</v>
      </c>
      <c r="J62" s="7">
        <f t="shared" si="31"/>
        <v>135000</v>
      </c>
    </row>
    <row r="63" spans="1:10" ht="20.100000000000001" customHeight="1">
      <c r="A63" s="25"/>
      <c r="B63" s="25"/>
      <c r="C63" s="2">
        <v>3</v>
      </c>
      <c r="D63" s="7">
        <v>250000</v>
      </c>
      <c r="E63" s="8">
        <v>0.8</v>
      </c>
      <c r="F63" s="7">
        <v>250000</v>
      </c>
      <c r="G63" s="7">
        <f t="shared" si="28"/>
        <v>200000</v>
      </c>
      <c r="H63" s="7">
        <f t="shared" si="29"/>
        <v>450000</v>
      </c>
      <c r="I63" s="7">
        <f t="shared" si="30"/>
        <v>700000</v>
      </c>
      <c r="J63" s="7">
        <f t="shared" si="31"/>
        <v>140000</v>
      </c>
    </row>
    <row r="64" spans="1:10" ht="20.100000000000001" customHeight="1">
      <c r="A64" s="26"/>
      <c r="B64" s="26"/>
      <c r="C64" s="2">
        <v>4</v>
      </c>
      <c r="D64" s="7">
        <v>250000</v>
      </c>
      <c r="E64" s="8">
        <v>0.9</v>
      </c>
      <c r="F64" s="7">
        <v>250000</v>
      </c>
      <c r="G64" s="7">
        <f t="shared" si="28"/>
        <v>225000</v>
      </c>
      <c r="H64" s="7">
        <f t="shared" si="29"/>
        <v>475000</v>
      </c>
      <c r="I64" s="7">
        <f t="shared" si="30"/>
        <v>725000</v>
      </c>
      <c r="J64" s="7">
        <f t="shared" si="31"/>
        <v>145000</v>
      </c>
    </row>
    <row r="69" ht="15" customHeight="1"/>
  </sheetData>
  <mergeCells count="13">
    <mergeCell ref="A17:A24"/>
    <mergeCell ref="B17:B20"/>
    <mergeCell ref="B21:B24"/>
    <mergeCell ref="A10:J10"/>
    <mergeCell ref="A57:A64"/>
    <mergeCell ref="B57:B60"/>
    <mergeCell ref="B61:B64"/>
    <mergeCell ref="A29:A36"/>
    <mergeCell ref="B29:B32"/>
    <mergeCell ref="B33:B36"/>
    <mergeCell ref="A44:A51"/>
    <mergeCell ref="B44:B47"/>
    <mergeCell ref="B48:B51"/>
  </mergeCells>
  <pageMargins left="1.1023622047244095" right="0.19685039370078741" top="0.35433070866141736" bottom="0.35433070866141736" header="0.11811023622047245" footer="0.11811023622047245"/>
  <pageSetup paperSize="5" scale="75" orientation="landscape" horizontalDpi="180" verticalDpi="180" r:id="rId1"/>
  <rowBreaks count="1" manualBreakCount="1">
    <brk id="3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H31"/>
  <sheetViews>
    <sheetView workbookViewId="0">
      <selection activeCell="G28" sqref="G28"/>
    </sheetView>
  </sheetViews>
  <sheetFormatPr defaultRowHeight="15"/>
  <cols>
    <col min="1" max="1" width="6.140625" customWidth="1"/>
    <col min="2" max="2" width="43.140625" customWidth="1"/>
    <col min="3" max="3" width="15.42578125" customWidth="1"/>
    <col min="4" max="4" width="17.7109375" customWidth="1"/>
    <col min="5" max="5" width="17.5703125" customWidth="1"/>
    <col min="6" max="6" width="16.42578125" customWidth="1"/>
    <col min="7" max="7" width="16.5703125" customWidth="1"/>
    <col min="8" max="8" width="18.42578125" customWidth="1"/>
  </cols>
  <sheetData>
    <row r="3" spans="1:8" ht="15.75">
      <c r="A3" s="1" t="s">
        <v>33</v>
      </c>
    </row>
    <row r="4" spans="1:8" ht="30">
      <c r="A4" s="2" t="s">
        <v>0</v>
      </c>
      <c r="B4" s="2" t="s">
        <v>11</v>
      </c>
      <c r="C4" s="3" t="s">
        <v>12</v>
      </c>
      <c r="D4" s="2" t="s">
        <v>6</v>
      </c>
      <c r="E4" s="3" t="s">
        <v>13</v>
      </c>
      <c r="F4" s="2" t="s">
        <v>9</v>
      </c>
      <c r="G4" s="3" t="s">
        <v>14</v>
      </c>
      <c r="H4" s="14" t="s">
        <v>23</v>
      </c>
    </row>
    <row r="5" spans="1:8">
      <c r="A5" s="9">
        <v>1</v>
      </c>
      <c r="B5" s="9">
        <v>2</v>
      </c>
      <c r="C5" s="9">
        <v>3</v>
      </c>
      <c r="D5" s="9">
        <v>4</v>
      </c>
      <c r="E5" s="9">
        <v>5</v>
      </c>
      <c r="F5" s="9" t="s">
        <v>48</v>
      </c>
      <c r="G5" s="9" t="s">
        <v>49</v>
      </c>
      <c r="H5" s="10">
        <v>8</v>
      </c>
    </row>
    <row r="6" spans="1:8" ht="35.1" customHeight="1">
      <c r="A6" s="2">
        <v>1</v>
      </c>
      <c r="B6" s="12" t="s">
        <v>37</v>
      </c>
      <c r="C6" s="2" t="s">
        <v>34</v>
      </c>
      <c r="D6" s="4">
        <v>45000</v>
      </c>
      <c r="E6" s="13">
        <f t="shared" ref="E6:E12" si="0">D6*50%</f>
        <v>22500</v>
      </c>
      <c r="F6" s="13">
        <f t="shared" ref="F6:F12" si="1">D6+E6</f>
        <v>67500</v>
      </c>
      <c r="G6" s="13">
        <f t="shared" ref="G6:G12" si="2">F6*20%</f>
        <v>13500</v>
      </c>
      <c r="H6" s="11" t="s">
        <v>24</v>
      </c>
    </row>
    <row r="7" spans="1:8" ht="35.1" customHeight="1">
      <c r="A7" s="2">
        <v>2</v>
      </c>
      <c r="B7" s="12" t="s">
        <v>36</v>
      </c>
      <c r="C7" s="2" t="s">
        <v>22</v>
      </c>
      <c r="D7" s="4">
        <v>650</v>
      </c>
      <c r="E7" s="13">
        <f t="shared" si="0"/>
        <v>325</v>
      </c>
      <c r="F7" s="13">
        <f t="shared" si="1"/>
        <v>975</v>
      </c>
      <c r="G7" s="13">
        <f t="shared" si="2"/>
        <v>195</v>
      </c>
      <c r="H7" s="11" t="s">
        <v>25</v>
      </c>
    </row>
    <row r="8" spans="1:8" ht="35.1" customHeight="1">
      <c r="A8" s="2">
        <v>3</v>
      </c>
      <c r="B8" s="11" t="s">
        <v>15</v>
      </c>
      <c r="C8" s="2" t="s">
        <v>34</v>
      </c>
      <c r="D8" s="4">
        <v>500000</v>
      </c>
      <c r="E8" s="13">
        <f t="shared" si="0"/>
        <v>250000</v>
      </c>
      <c r="F8" s="13">
        <f t="shared" si="1"/>
        <v>750000</v>
      </c>
      <c r="G8" s="13">
        <f t="shared" si="2"/>
        <v>150000</v>
      </c>
      <c r="H8" s="11" t="s">
        <v>38</v>
      </c>
    </row>
    <row r="9" spans="1:8" ht="35.1" customHeight="1">
      <c r="A9" s="2">
        <v>4</v>
      </c>
      <c r="B9" s="11" t="s">
        <v>16</v>
      </c>
      <c r="C9" s="2" t="s">
        <v>20</v>
      </c>
      <c r="D9" s="4">
        <v>145000</v>
      </c>
      <c r="E9" s="13">
        <f t="shared" si="0"/>
        <v>72500</v>
      </c>
      <c r="F9" s="13">
        <f t="shared" si="1"/>
        <v>217500</v>
      </c>
      <c r="G9" s="13">
        <f t="shared" si="2"/>
        <v>43500</v>
      </c>
      <c r="H9" s="11" t="s">
        <v>35</v>
      </c>
    </row>
    <row r="10" spans="1:8" ht="35.1" customHeight="1">
      <c r="A10" s="2">
        <v>5</v>
      </c>
      <c r="B10" s="11" t="s">
        <v>17</v>
      </c>
      <c r="C10" s="2" t="s">
        <v>20</v>
      </c>
      <c r="D10" s="4">
        <v>155000</v>
      </c>
      <c r="E10" s="13">
        <f t="shared" si="0"/>
        <v>77500</v>
      </c>
      <c r="F10" s="13">
        <f t="shared" si="1"/>
        <v>232500</v>
      </c>
      <c r="G10" s="13">
        <f t="shared" si="2"/>
        <v>46500</v>
      </c>
      <c r="H10" s="11" t="s">
        <v>35</v>
      </c>
    </row>
    <row r="11" spans="1:8" ht="35.1" customHeight="1">
      <c r="A11" s="2">
        <v>6</v>
      </c>
      <c r="B11" s="11" t="s">
        <v>18</v>
      </c>
      <c r="C11" s="2" t="s">
        <v>26</v>
      </c>
      <c r="D11" s="4">
        <v>380000</v>
      </c>
      <c r="E11" s="13">
        <f t="shared" si="0"/>
        <v>190000</v>
      </c>
      <c r="F11" s="13">
        <f t="shared" si="1"/>
        <v>570000</v>
      </c>
      <c r="G11" s="13">
        <f t="shared" si="2"/>
        <v>114000</v>
      </c>
      <c r="H11" s="11" t="s">
        <v>25</v>
      </c>
    </row>
    <row r="12" spans="1:8" ht="35.1" customHeight="1">
      <c r="A12" s="2">
        <v>7</v>
      </c>
      <c r="B12" s="11" t="s">
        <v>19</v>
      </c>
      <c r="C12" s="2" t="s">
        <v>21</v>
      </c>
      <c r="D12" s="4">
        <v>2600000</v>
      </c>
      <c r="E12" s="13">
        <f t="shared" si="0"/>
        <v>1300000</v>
      </c>
      <c r="F12" s="13">
        <f t="shared" si="1"/>
        <v>3900000</v>
      </c>
      <c r="G12" s="13">
        <f t="shared" si="2"/>
        <v>780000</v>
      </c>
      <c r="H12" s="11" t="s">
        <v>25</v>
      </c>
    </row>
    <row r="16" spans="1:8" ht="15.75">
      <c r="F16" s="28" t="s">
        <v>53</v>
      </c>
      <c r="G16" s="28"/>
      <c r="H16" s="28"/>
    </row>
    <row r="17" spans="2:8" ht="15.75">
      <c r="F17" s="1"/>
      <c r="G17" s="1"/>
      <c r="H17" s="1"/>
    </row>
    <row r="18" spans="2:8" ht="15.75">
      <c r="F18" s="1"/>
      <c r="G18" s="23" t="s">
        <v>58</v>
      </c>
      <c r="H18" s="1"/>
    </row>
    <row r="19" spans="2:8" ht="15.75">
      <c r="F19" s="1"/>
      <c r="G19" s="1"/>
      <c r="H19" s="1"/>
    </row>
    <row r="20" spans="2:8" ht="15.75">
      <c r="F20" s="28" t="s">
        <v>54</v>
      </c>
      <c r="G20" s="28"/>
      <c r="H20" s="28"/>
    </row>
    <row r="21" spans="2:8" ht="15.75">
      <c r="B21" s="21" t="s">
        <v>50</v>
      </c>
      <c r="F21" s="17"/>
      <c r="G21" s="17"/>
      <c r="H21" s="17"/>
    </row>
    <row r="22" spans="2:8" ht="12.75" customHeight="1">
      <c r="B22" s="21"/>
    </row>
    <row r="23" spans="2:8" ht="15.75">
      <c r="B23" s="21" t="s">
        <v>55</v>
      </c>
    </row>
    <row r="24" spans="2:8" ht="15.75">
      <c r="B24" s="21" t="s">
        <v>51</v>
      </c>
    </row>
    <row r="25" spans="2:8" ht="15.75">
      <c r="B25" s="21"/>
    </row>
    <row r="26" spans="2:8" ht="15.75">
      <c r="B26" s="21"/>
    </row>
    <row r="27" spans="2:8" ht="15.75">
      <c r="B27" s="21"/>
    </row>
    <row r="28" spans="2:8" ht="15.75">
      <c r="B28" s="22" t="s">
        <v>56</v>
      </c>
    </row>
    <row r="29" spans="2:8" ht="15.75">
      <c r="B29" s="21" t="s">
        <v>57</v>
      </c>
    </row>
    <row r="30" spans="2:8" ht="15.75">
      <c r="B30" s="18" t="s">
        <v>52</v>
      </c>
    </row>
    <row r="31" spans="2:8">
      <c r="B31" s="19"/>
    </row>
  </sheetData>
  <mergeCells count="2">
    <mergeCell ref="F16:H16"/>
    <mergeCell ref="F20:H20"/>
  </mergeCells>
  <pageMargins left="1.1811023622047245" right="0.11811023622047245" top="0.35433070866141736" bottom="0.35433070866141736" header="0.11811023622047245" footer="0.11811023622047245"/>
  <pageSetup paperSize="9" scale="85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PERHTGN REKLAME TETAP</vt:lpstr>
      <vt:lpstr>PERHTGN REKLAME INSIDENTIL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SMAILE GROUP</cp:lastModifiedBy>
  <cp:lastPrinted>2016-11-24T03:04:26Z</cp:lastPrinted>
  <dcterms:created xsi:type="dcterms:W3CDTF">2015-01-27T04:48:01Z</dcterms:created>
  <dcterms:modified xsi:type="dcterms:W3CDTF">2017-11-08T03:06:58Z</dcterms:modified>
</cp:coreProperties>
</file>